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75" windowWidth="15600" windowHeight="11760" tabRatio="559" activeTab="2"/>
  </bookViews>
  <sheets>
    <sheet name="Datos personales" sheetId="11" r:id="rId1"/>
    <sheet name="Pruebas" sheetId="8" r:id="rId2"/>
    <sheet name="Factura" sheetId="7" r:id="rId3"/>
    <sheet name="Nomina" sheetId="6" r:id="rId4"/>
    <sheet name="Tablas" sheetId="3" r:id="rId5"/>
    <sheet name="Notas" sheetId="13" r:id="rId6"/>
    <sheet name="Notas (2)" sheetId="14" r:id="rId7"/>
  </sheets>
  <calcPr calcId="144525"/>
</workbook>
</file>

<file path=xl/calcChain.xml><?xml version="1.0" encoding="utf-8"?>
<calcChain xmlns="http://schemas.openxmlformats.org/spreadsheetml/2006/main">
  <c r="D4" i="11" l="1"/>
  <c r="D5" i="11"/>
  <c r="D6" i="11"/>
  <c r="D7" i="11"/>
  <c r="D3" i="11"/>
  <c r="M7" i="14"/>
  <c r="N7" i="14" s="1"/>
  <c r="M8" i="14"/>
  <c r="N8" i="14" s="1"/>
  <c r="M9" i="14"/>
  <c r="N9" i="14" s="1"/>
  <c r="M10" i="14"/>
  <c r="N10" i="14" s="1"/>
  <c r="M11" i="14"/>
  <c r="N11" i="14" s="1"/>
  <c r="I8" i="14"/>
  <c r="I9" i="14"/>
  <c r="I10" i="14"/>
  <c r="I11" i="14"/>
  <c r="I7" i="14"/>
  <c r="G9" i="14"/>
  <c r="O9" i="14" s="1"/>
  <c r="G11" i="14"/>
  <c r="F8" i="14"/>
  <c r="G8" i="14" s="1"/>
  <c r="O8" i="14" s="1"/>
  <c r="F9" i="14"/>
  <c r="F10" i="14"/>
  <c r="G10" i="14" s="1"/>
  <c r="O10" i="14" s="1"/>
  <c r="F11" i="14"/>
  <c r="F7" i="14"/>
  <c r="G7" i="14" s="1"/>
  <c r="O7" i="14" s="1"/>
  <c r="O11" i="14" l="1"/>
  <c r="D6" i="7"/>
  <c r="F6" i="7" s="1"/>
  <c r="D5" i="7"/>
  <c r="D7" i="7"/>
  <c r="F7" i="7" s="1"/>
  <c r="D8" i="7"/>
  <c r="F8" i="7" s="1"/>
  <c r="D4" i="7"/>
  <c r="G5" i="3"/>
  <c r="G6" i="3"/>
  <c r="G7" i="3"/>
  <c r="G8" i="3"/>
  <c r="G9" i="3"/>
  <c r="G10" i="3"/>
  <c r="G11" i="3"/>
  <c r="G12" i="3"/>
  <c r="G13" i="3"/>
  <c r="G4" i="3"/>
  <c r="C5" i="3"/>
  <c r="C6" i="3"/>
  <c r="C7" i="3"/>
  <c r="C8" i="3"/>
  <c r="C9" i="3"/>
  <c r="C10" i="3"/>
  <c r="C11" i="3"/>
  <c r="C12" i="3"/>
  <c r="C13" i="3"/>
  <c r="C4" i="3"/>
  <c r="D12" i="7" l="1"/>
  <c r="D10" i="7"/>
  <c r="F4" i="7"/>
  <c r="D9" i="7"/>
  <c r="D11" i="7"/>
  <c r="F5" i="7"/>
  <c r="F12" i="7" s="1"/>
  <c r="F10" i="7" l="1"/>
  <c r="E12" i="7"/>
  <c r="E10" i="7"/>
  <c r="F9" i="7"/>
  <c r="F11" i="7"/>
  <c r="E9" i="7"/>
  <c r="E11" i="7"/>
</calcChain>
</file>

<file path=xl/sharedStrings.xml><?xml version="1.0" encoding="utf-8"?>
<sst xmlns="http://schemas.openxmlformats.org/spreadsheetml/2006/main" count="139" uniqueCount="59">
  <si>
    <t>Documento de identidad</t>
  </si>
  <si>
    <t>Edad</t>
  </si>
  <si>
    <t>Nombre Completo</t>
  </si>
  <si>
    <t>Gloria Giraldo</t>
  </si>
  <si>
    <t>Ángela Janed Herrera Henao</t>
  </si>
  <si>
    <t>Ángela María Osorio Castrillón</t>
  </si>
  <si>
    <t>Astrid Eliana Vargas Jimenez</t>
  </si>
  <si>
    <t>Aura Libia Quirama Grajales</t>
  </si>
  <si>
    <t>DATOS PERSONALES</t>
  </si>
  <si>
    <t>Fecha de Nacimiento</t>
  </si>
  <si>
    <t>Salario Mensual</t>
  </si>
  <si>
    <t>Teléfono</t>
  </si>
  <si>
    <t>TABLAS DE MULTIPLICAR</t>
  </si>
  <si>
    <t>TABLA DEL 6</t>
  </si>
  <si>
    <t>TABLA DEL 10</t>
  </si>
  <si>
    <t>Artículo</t>
  </si>
  <si>
    <t>Cantidad</t>
  </si>
  <si>
    <t>Valor unitario</t>
  </si>
  <si>
    <t>Subtotal</t>
  </si>
  <si>
    <t>Zapatos</t>
  </si>
  <si>
    <t>Medias</t>
  </si>
  <si>
    <t>Pantalón</t>
  </si>
  <si>
    <t>Camisa</t>
  </si>
  <si>
    <t>Camisetas</t>
  </si>
  <si>
    <t>Descuento</t>
  </si>
  <si>
    <t>Total</t>
  </si>
  <si>
    <t>A</t>
  </si>
  <si>
    <t>B</t>
  </si>
  <si>
    <t>C</t>
  </si>
  <si>
    <t>D</t>
  </si>
  <si>
    <t>E</t>
  </si>
  <si>
    <t>  NOMBRE  </t>
  </si>
  <si>
    <t>  VALORACION DE LOGROS COGNITIVOS Y PSICOMOTORES  </t>
  </si>
  <si>
    <t>  VALORACION DE LOGROS</t>
  </si>
  <si>
    <t>  (SA) SOCIO AFECTIVOS</t>
  </si>
  <si>
    <t>  (CO) COMUNICATIVOS</t>
  </si>
  <si>
    <t> 1 </t>
  </si>
  <si>
    <t> 2 </t>
  </si>
  <si>
    <t> 3 </t>
  </si>
  <si>
    <t> 4 </t>
  </si>
  <si>
    <t>Nota</t>
  </si>
  <si>
    <t>Val</t>
  </si>
  <si>
    <t>DEF</t>
  </si>
  <si>
    <t>P.R</t>
  </si>
  <si>
    <t>SEG</t>
  </si>
  <si>
    <t>E.F</t>
  </si>
  <si>
    <t>SA</t>
  </si>
  <si>
    <t>CO</t>
  </si>
  <si>
    <t>VO</t>
  </si>
  <si>
    <t>Prom</t>
  </si>
  <si>
    <t>  </t>
  </si>
  <si>
    <t>  (VO) VOLITIVOS  </t>
  </si>
  <si>
    <t>  RESULTADO   FINAL  </t>
  </si>
  <si>
    <t>Total General</t>
  </si>
  <si>
    <t>Promedio</t>
  </si>
  <si>
    <t>Mayor valor</t>
  </si>
  <si>
    <t>Menor valor</t>
  </si>
  <si>
    <t>Estado</t>
  </si>
  <si>
    <t>Si la cantidad es mayor o igual a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</si>
</sst>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(&quot;$&quot;\ * #,##0.00_);_(&quot;$&quot;\ * \(#,##0.00\);_(&quot;$&quot;\ * &quot;-&quot;??_);_(@_)"/>
    <numFmt numFmtId="43" formatCode="_(* #,##0.00_);_(* \(#,##0.00\);_(* &quot;-&quot;??_);_(@_)"/>
    <numFmt numFmtId="164" formatCode="dd/mmm/yyyy"/>
    <numFmt numFmtId="165" formatCode="&quot;$&quot;\ #,##0.00"/>
    <numFmt numFmtId="166" formatCode="0.0"/>
    <numFmt numFmtId="167" formatCode="_(* #,##0.0_);_(* \(#,##0.0\);_(* &quot;-&quot;??_);_(@_)"/>
  </numFmts>
  <fonts count="6" x14ac:knownFonts="1">
    <font>
      <sz val="11"/>
      <color theme="1"/>
      <name val="Calibri"/>
      <family val="2"/>
      <scheme val="minor"/>
    </font>
    <font>
      <b/>
      <sz val="16"/>
      <color theme="9" tint="-0.499984740745262"/>
      <name val="Aharoni"/>
      <charset val="177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51"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164" fontId="0" fillId="0" borderId="0" xfId="0" applyNumberFormat="1"/>
    <xf numFmtId="44" fontId="0" fillId="0" borderId="0" xfId="0" applyNumberFormat="1"/>
    <xf numFmtId="0" fontId="0" fillId="0" borderId="1" xfId="0" applyBorder="1"/>
    <xf numFmtId="0" fontId="0" fillId="2" borderId="1" xfId="0" applyFill="1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165" fontId="0" fillId="0" borderId="1" xfId="2" applyNumberFormat="1" applyFont="1" applyBorder="1"/>
    <xf numFmtId="165" fontId="0" fillId="0" borderId="1" xfId="0" applyNumberFormat="1" applyBorder="1"/>
    <xf numFmtId="9" fontId="0" fillId="0" borderId="0" xfId="0" applyNumberFormat="1"/>
    <xf numFmtId="0" fontId="0" fillId="0" borderId="1" xfId="0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9" fontId="4" fillId="0" borderId="9" xfId="0" applyNumberFormat="1" applyFont="1" applyFill="1" applyBorder="1" applyAlignment="1">
      <alignment horizontal="center"/>
    </xf>
    <xf numFmtId="0" fontId="5" fillId="0" borderId="13" xfId="0" applyFont="1" applyFill="1" applyBorder="1"/>
    <xf numFmtId="0" fontId="5" fillId="0" borderId="13" xfId="0" applyFont="1" applyFill="1" applyBorder="1" applyAlignment="1">
      <alignment horizontal="center" vertical="center"/>
    </xf>
    <xf numFmtId="166" fontId="5" fillId="0" borderId="13" xfId="0" applyNumberFormat="1" applyFont="1" applyFill="1" applyBorder="1"/>
    <xf numFmtId="166" fontId="5" fillId="0" borderId="13" xfId="0" applyNumberFormat="1" applyFont="1" applyFill="1" applyBorder="1" applyAlignment="1">
      <alignment horizontal="center" vertical="center"/>
    </xf>
    <xf numFmtId="167" fontId="5" fillId="0" borderId="13" xfId="1" applyNumberFormat="1" applyFont="1" applyFill="1" applyBorder="1"/>
    <xf numFmtId="0" fontId="0" fillId="0" borderId="1" xfId="0" applyFill="1" applyBorder="1"/>
    <xf numFmtId="166" fontId="5" fillId="3" borderId="13" xfId="0" applyNumberFormat="1" applyFont="1" applyFill="1" applyBorder="1" applyAlignment="1">
      <alignment horizontal="center" vertical="center"/>
    </xf>
    <xf numFmtId="166" fontId="5" fillId="0" borderId="13" xfId="1" applyNumberFormat="1" applyFont="1" applyFill="1" applyBorder="1" applyAlignment="1">
      <alignment horizontal="center" vertical="center"/>
    </xf>
    <xf numFmtId="166" fontId="5" fillId="3" borderId="13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0" fontId="4" fillId="0" borderId="10" xfId="0" applyFont="1" applyFill="1" applyBorder="1"/>
    <xf numFmtId="0" fontId="4" fillId="0" borderId="11" xfId="0" applyFont="1" applyFill="1" applyBorder="1"/>
    <xf numFmtId="0" fontId="4" fillId="0" borderId="12" xfId="0" applyFont="1" applyFill="1" applyBorder="1"/>
    <xf numFmtId="0" fontId="4" fillId="0" borderId="2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3" xfId="0" applyFont="1" applyFill="1" applyBorder="1"/>
    <xf numFmtId="0" fontId="4" fillId="0" borderId="4" xfId="0" applyFont="1" applyFill="1" applyBorder="1"/>
    <xf numFmtId="0" fontId="4" fillId="0" borderId="5" xfId="0" applyFont="1" applyFill="1" applyBorder="1"/>
    <xf numFmtId="0" fontId="4" fillId="0" borderId="7" xfId="0" applyFont="1" applyFill="1" applyBorder="1"/>
    <xf numFmtId="0" fontId="4" fillId="0" borderId="0" xfId="0" applyFont="1" applyFill="1" applyBorder="1"/>
    <xf numFmtId="0" fontId="4" fillId="0" borderId="8" xfId="0" applyFont="1" applyFill="1" applyBorder="1"/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zoomScale="150" zoomScaleNormal="150" workbookViewId="0">
      <selection activeCell="D7" sqref="D7"/>
    </sheetView>
  </sheetViews>
  <sheetFormatPr baseColWidth="10" defaultRowHeight="30" customHeight="1" x14ac:dyDescent="0.25"/>
  <cols>
    <col min="1" max="1" width="13.7109375" customWidth="1"/>
    <col min="2" max="2" width="28" bestFit="1" customWidth="1"/>
    <col min="3" max="3" width="8.85546875" customWidth="1"/>
    <col min="4" max="4" width="17.5703125" customWidth="1"/>
    <col min="5" max="5" width="15.85546875" customWidth="1"/>
    <col min="6" max="6" width="15" customWidth="1"/>
    <col min="7" max="7" width="15.85546875" customWidth="1"/>
    <col min="8" max="10" width="50.7109375" customWidth="1"/>
    <col min="11" max="12" width="11.5703125" customWidth="1"/>
    <col min="13" max="13" width="11.42578125" customWidth="1"/>
  </cols>
  <sheetData>
    <row r="1" spans="1:7" ht="24.75" customHeight="1" x14ac:dyDescent="0.25">
      <c r="A1" s="26" t="s">
        <v>8</v>
      </c>
      <c r="B1" s="26"/>
      <c r="C1" s="26"/>
      <c r="D1" s="26"/>
      <c r="E1" s="26"/>
      <c r="F1" s="26"/>
      <c r="G1" s="26"/>
    </row>
    <row r="2" spans="1:7" ht="31.5" x14ac:dyDescent="0.25">
      <c r="A2" s="1" t="s">
        <v>0</v>
      </c>
      <c r="B2" s="1" t="s">
        <v>2</v>
      </c>
      <c r="C2" s="1" t="s">
        <v>1</v>
      </c>
      <c r="D2" s="1" t="s">
        <v>57</v>
      </c>
      <c r="E2" s="1" t="s">
        <v>9</v>
      </c>
      <c r="F2" s="1" t="s">
        <v>10</v>
      </c>
      <c r="G2" s="1" t="s">
        <v>11</v>
      </c>
    </row>
    <row r="3" spans="1:7" ht="30" customHeight="1" x14ac:dyDescent="0.25">
      <c r="A3">
        <v>43106892</v>
      </c>
      <c r="B3" t="s">
        <v>3</v>
      </c>
      <c r="C3" s="25">
        <v>25</v>
      </c>
      <c r="D3" t="str">
        <f>IF(C3&gt;=18,"Mayor de edad","Menor de edad")</f>
        <v>Mayor de edad</v>
      </c>
      <c r="E3" s="2">
        <v>32132</v>
      </c>
      <c r="F3" s="3">
        <v>3800000</v>
      </c>
      <c r="G3">
        <v>2627700</v>
      </c>
    </row>
    <row r="4" spans="1:7" ht="30" customHeight="1" x14ac:dyDescent="0.25">
      <c r="A4">
        <v>43896589</v>
      </c>
      <c r="B4" t="s">
        <v>4</v>
      </c>
      <c r="C4" s="25">
        <v>30</v>
      </c>
      <c r="D4" t="str">
        <f t="shared" ref="D4:D7" si="0">IF(C4&gt;=18,"Mayor de edad","Menor de edad")</f>
        <v>Mayor de edad</v>
      </c>
      <c r="E4" s="2">
        <v>30269</v>
      </c>
      <c r="F4" s="3">
        <v>2500000</v>
      </c>
      <c r="G4">
        <v>4568974</v>
      </c>
    </row>
    <row r="5" spans="1:7" ht="30" customHeight="1" x14ac:dyDescent="0.25">
      <c r="A5">
        <v>43126852</v>
      </c>
      <c r="B5" t="s">
        <v>5</v>
      </c>
      <c r="C5" s="25">
        <v>15</v>
      </c>
      <c r="D5" t="str">
        <f t="shared" si="0"/>
        <v>Menor de edad</v>
      </c>
      <c r="E5" s="2">
        <v>35679</v>
      </c>
      <c r="F5" s="3">
        <v>800000</v>
      </c>
      <c r="G5">
        <v>5115936</v>
      </c>
    </row>
    <row r="6" spans="1:7" ht="30" customHeight="1" x14ac:dyDescent="0.25">
      <c r="A6">
        <v>43589698</v>
      </c>
      <c r="B6" t="s">
        <v>6</v>
      </c>
      <c r="C6" s="25">
        <v>35</v>
      </c>
      <c r="D6" t="str">
        <f t="shared" si="0"/>
        <v>Mayor de edad</v>
      </c>
      <c r="E6" s="2">
        <v>28413</v>
      </c>
      <c r="F6" s="3">
        <v>1500000</v>
      </c>
      <c r="G6">
        <v>4592188</v>
      </c>
    </row>
    <row r="7" spans="1:7" ht="30" customHeight="1" x14ac:dyDescent="0.25">
      <c r="A7">
        <v>43598475</v>
      </c>
      <c r="B7" t="s">
        <v>7</v>
      </c>
      <c r="C7" s="25">
        <v>16</v>
      </c>
      <c r="D7" t="str">
        <f t="shared" si="0"/>
        <v>Menor de edad</v>
      </c>
      <c r="E7" s="2">
        <v>35148</v>
      </c>
      <c r="F7" s="3">
        <v>600000</v>
      </c>
      <c r="G7">
        <v>2737431</v>
      </c>
    </row>
  </sheetData>
  <mergeCells count="1">
    <mergeCell ref="A1:G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tabSelected="1" topLeftCell="B1" zoomScale="160" zoomScaleNormal="160" workbookViewId="0">
      <selection activeCell="E4" sqref="E4"/>
    </sheetView>
  </sheetViews>
  <sheetFormatPr baseColWidth="10" defaultRowHeight="15" x14ac:dyDescent="0.25"/>
  <cols>
    <col min="3" max="3" width="13" bestFit="1" customWidth="1"/>
    <col min="4" max="4" width="14.28515625" customWidth="1"/>
    <col min="5" max="5" width="13" bestFit="1" customWidth="1"/>
    <col min="6" max="6" width="14.5703125" bestFit="1" customWidth="1"/>
  </cols>
  <sheetData>
    <row r="1" spans="1:6" x14ac:dyDescent="0.25">
      <c r="D1" t="s">
        <v>24</v>
      </c>
      <c r="E1" s="11">
        <v>0.12</v>
      </c>
      <c r="F1" t="s">
        <v>58</v>
      </c>
    </row>
    <row r="3" spans="1:6" ht="30" x14ac:dyDescent="0.25">
      <c r="A3" s="6" t="s">
        <v>15</v>
      </c>
      <c r="B3" s="6" t="s">
        <v>16</v>
      </c>
      <c r="C3" s="7" t="s">
        <v>17</v>
      </c>
      <c r="D3" s="6" t="s">
        <v>18</v>
      </c>
      <c r="E3" s="12" t="s">
        <v>24</v>
      </c>
      <c r="F3" s="12" t="s">
        <v>25</v>
      </c>
    </row>
    <row r="4" spans="1:6" x14ac:dyDescent="0.25">
      <c r="A4" s="4" t="s">
        <v>19</v>
      </c>
      <c r="B4" s="8">
        <v>5</v>
      </c>
      <c r="C4" s="9">
        <v>125000</v>
      </c>
      <c r="D4" s="10">
        <f>B4*C4</f>
        <v>625000</v>
      </c>
      <c r="E4" s="10"/>
      <c r="F4" s="10">
        <f>D4-E4</f>
        <v>625000</v>
      </c>
    </row>
    <row r="5" spans="1:6" x14ac:dyDescent="0.25">
      <c r="A5" s="4" t="s">
        <v>20</v>
      </c>
      <c r="B5" s="8">
        <v>10</v>
      </c>
      <c r="C5" s="9">
        <v>12000</v>
      </c>
      <c r="D5" s="10">
        <f>B5*C5</f>
        <v>120000</v>
      </c>
      <c r="E5" s="10"/>
      <c r="F5" s="10">
        <f>D5-E5</f>
        <v>120000</v>
      </c>
    </row>
    <row r="6" spans="1:6" x14ac:dyDescent="0.25">
      <c r="A6" s="4" t="s">
        <v>21</v>
      </c>
      <c r="B6" s="8">
        <v>8</v>
      </c>
      <c r="C6" s="9">
        <v>45000</v>
      </c>
      <c r="D6" s="10">
        <f>B6*C6</f>
        <v>360000</v>
      </c>
      <c r="E6" s="10"/>
      <c r="F6" s="10">
        <f>D6-E6</f>
        <v>360000</v>
      </c>
    </row>
    <row r="7" spans="1:6" x14ac:dyDescent="0.25">
      <c r="A7" s="4" t="s">
        <v>22</v>
      </c>
      <c r="B7" s="8">
        <v>8</v>
      </c>
      <c r="C7" s="9">
        <v>43000</v>
      </c>
      <c r="D7" s="10">
        <f t="shared" ref="D7:D8" si="0">B7*C7</f>
        <v>344000</v>
      </c>
      <c r="E7" s="10"/>
      <c r="F7" s="10">
        <f>D7-E7</f>
        <v>344000</v>
      </c>
    </row>
    <row r="8" spans="1:6" x14ac:dyDescent="0.25">
      <c r="A8" s="4" t="s">
        <v>23</v>
      </c>
      <c r="B8" s="8">
        <v>15</v>
      </c>
      <c r="C8" s="9">
        <v>9000</v>
      </c>
      <c r="D8" s="10">
        <f t="shared" si="0"/>
        <v>135000</v>
      </c>
      <c r="E8" s="10"/>
      <c r="F8" s="10">
        <f>D8-E8</f>
        <v>135000</v>
      </c>
    </row>
    <row r="9" spans="1:6" x14ac:dyDescent="0.25">
      <c r="C9" s="4" t="s">
        <v>53</v>
      </c>
      <c r="D9" s="10">
        <f>SUM(D4:D8)</f>
        <v>1584000</v>
      </c>
      <c r="E9" s="10">
        <f t="shared" ref="E9:F9" si="1">SUM(E4:E8)</f>
        <v>0</v>
      </c>
      <c r="F9" s="10">
        <f t="shared" si="1"/>
        <v>1584000</v>
      </c>
    </row>
    <row r="10" spans="1:6" x14ac:dyDescent="0.25">
      <c r="C10" s="4" t="s">
        <v>54</v>
      </c>
      <c r="D10" s="10">
        <f>AVERAGE(D4:D8)</f>
        <v>316800</v>
      </c>
      <c r="E10" s="10" t="e">
        <f t="shared" ref="E10:F10" si="2">AVERAGE(E4:E8)</f>
        <v>#DIV/0!</v>
      </c>
      <c r="F10" s="10">
        <f t="shared" si="2"/>
        <v>316800</v>
      </c>
    </row>
    <row r="11" spans="1:6" x14ac:dyDescent="0.25">
      <c r="C11" s="4" t="s">
        <v>55</v>
      </c>
      <c r="D11" s="10">
        <f>MAX(D4:D8)</f>
        <v>625000</v>
      </c>
      <c r="E11" s="10">
        <f t="shared" ref="E11:F11" si="3">MAX(E4:E8)</f>
        <v>0</v>
      </c>
      <c r="F11" s="10">
        <f t="shared" si="3"/>
        <v>625000</v>
      </c>
    </row>
    <row r="12" spans="1:6" x14ac:dyDescent="0.25">
      <c r="C12" s="21" t="s">
        <v>56</v>
      </c>
      <c r="D12" s="10">
        <f>MIN(D4:D8)</f>
        <v>120000</v>
      </c>
      <c r="E12" s="10">
        <f t="shared" ref="E12" si="4">MIN(E4:E8)</f>
        <v>0</v>
      </c>
      <c r="F12" s="10">
        <f>MIN(F4:F8)</f>
        <v>120000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"/>
  <sheetViews>
    <sheetView zoomScale="250" zoomScaleNormal="250" workbookViewId="0">
      <selection activeCell="G4" sqref="G4"/>
    </sheetView>
  </sheetViews>
  <sheetFormatPr baseColWidth="10" defaultRowHeight="15" x14ac:dyDescent="0.25"/>
  <cols>
    <col min="1" max="7" width="5.7109375" customWidth="1"/>
  </cols>
  <sheetData>
    <row r="1" spans="1:7" x14ac:dyDescent="0.25">
      <c r="A1" t="s">
        <v>12</v>
      </c>
    </row>
    <row r="3" spans="1:7" x14ac:dyDescent="0.25">
      <c r="A3" s="27" t="s">
        <v>14</v>
      </c>
      <c r="B3" s="27"/>
      <c r="C3" s="27"/>
      <c r="E3" s="27" t="s">
        <v>13</v>
      </c>
      <c r="F3" s="27"/>
      <c r="G3" s="27"/>
    </row>
    <row r="4" spans="1:7" x14ac:dyDescent="0.25">
      <c r="A4" s="4">
        <v>10</v>
      </c>
      <c r="B4" s="4">
        <v>1</v>
      </c>
      <c r="C4" s="5">
        <f>$A$4*B4</f>
        <v>10</v>
      </c>
      <c r="E4" s="4">
        <v>6</v>
      </c>
      <c r="F4" s="4">
        <v>1</v>
      </c>
      <c r="G4" s="5">
        <f>$E$4*F4</f>
        <v>6</v>
      </c>
    </row>
    <row r="5" spans="1:7" x14ac:dyDescent="0.25">
      <c r="A5" s="4"/>
      <c r="B5" s="4">
        <v>2</v>
      </c>
      <c r="C5" s="5">
        <f t="shared" ref="C5:C13" si="0">$A$4*B5</f>
        <v>20</v>
      </c>
      <c r="E5" s="4"/>
      <c r="F5" s="4">
        <v>2</v>
      </c>
      <c r="G5" s="5">
        <f t="shared" ref="G5:G13" si="1">$E$4*F5</f>
        <v>12</v>
      </c>
    </row>
    <row r="6" spans="1:7" x14ac:dyDescent="0.25">
      <c r="A6" s="4"/>
      <c r="B6" s="4">
        <v>3</v>
      </c>
      <c r="C6" s="5">
        <f t="shared" si="0"/>
        <v>30</v>
      </c>
      <c r="E6" s="4"/>
      <c r="F6" s="4">
        <v>3</v>
      </c>
      <c r="G6" s="5">
        <f t="shared" si="1"/>
        <v>18</v>
      </c>
    </row>
    <row r="7" spans="1:7" x14ac:dyDescent="0.25">
      <c r="A7" s="4"/>
      <c r="B7" s="4">
        <v>4</v>
      </c>
      <c r="C7" s="5">
        <f t="shared" si="0"/>
        <v>40</v>
      </c>
      <c r="E7" s="4"/>
      <c r="F7" s="4">
        <v>4</v>
      </c>
      <c r="G7" s="5">
        <f t="shared" si="1"/>
        <v>24</v>
      </c>
    </row>
    <row r="8" spans="1:7" x14ac:dyDescent="0.25">
      <c r="A8" s="4"/>
      <c r="B8" s="4">
        <v>5</v>
      </c>
      <c r="C8" s="5">
        <f t="shared" si="0"/>
        <v>50</v>
      </c>
      <c r="E8" s="4"/>
      <c r="F8" s="4">
        <v>5</v>
      </c>
      <c r="G8" s="5">
        <f t="shared" si="1"/>
        <v>30</v>
      </c>
    </row>
    <row r="9" spans="1:7" x14ac:dyDescent="0.25">
      <c r="A9" s="4"/>
      <c r="B9" s="4">
        <v>6</v>
      </c>
      <c r="C9" s="5">
        <f t="shared" si="0"/>
        <v>60</v>
      </c>
      <c r="E9" s="4"/>
      <c r="F9" s="4">
        <v>6</v>
      </c>
      <c r="G9" s="5">
        <f t="shared" si="1"/>
        <v>36</v>
      </c>
    </row>
    <row r="10" spans="1:7" x14ac:dyDescent="0.25">
      <c r="A10" s="4"/>
      <c r="B10" s="4">
        <v>7</v>
      </c>
      <c r="C10" s="5">
        <f t="shared" si="0"/>
        <v>70</v>
      </c>
      <c r="E10" s="4"/>
      <c r="F10" s="4">
        <v>7</v>
      </c>
      <c r="G10" s="5">
        <f t="shared" si="1"/>
        <v>42</v>
      </c>
    </row>
    <row r="11" spans="1:7" x14ac:dyDescent="0.25">
      <c r="A11" s="4"/>
      <c r="B11" s="4">
        <v>8</v>
      </c>
      <c r="C11" s="5">
        <f t="shared" si="0"/>
        <v>80</v>
      </c>
      <c r="E11" s="4"/>
      <c r="F11" s="4">
        <v>8</v>
      </c>
      <c r="G11" s="5">
        <f t="shared" si="1"/>
        <v>48</v>
      </c>
    </row>
    <row r="12" spans="1:7" x14ac:dyDescent="0.25">
      <c r="A12" s="4"/>
      <c r="B12" s="4">
        <v>9</v>
      </c>
      <c r="C12" s="5">
        <f t="shared" si="0"/>
        <v>90</v>
      </c>
      <c r="E12" s="4"/>
      <c r="F12" s="4">
        <v>9</v>
      </c>
      <c r="G12" s="5">
        <f t="shared" si="1"/>
        <v>54</v>
      </c>
    </row>
    <row r="13" spans="1:7" x14ac:dyDescent="0.25">
      <c r="A13" s="4"/>
      <c r="B13" s="4">
        <v>10</v>
      </c>
      <c r="C13" s="5">
        <f t="shared" si="0"/>
        <v>100</v>
      </c>
      <c r="E13" s="4"/>
      <c r="F13" s="4">
        <v>10</v>
      </c>
      <c r="G13" s="5">
        <f t="shared" si="1"/>
        <v>60</v>
      </c>
    </row>
  </sheetData>
  <mergeCells count="2">
    <mergeCell ref="A3:C3"/>
    <mergeCell ref="E3:G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"/>
  <sheetViews>
    <sheetView zoomScale="170" zoomScaleNormal="170" workbookViewId="0">
      <selection activeCell="F7" sqref="F7"/>
    </sheetView>
  </sheetViews>
  <sheetFormatPr baseColWidth="10" defaultRowHeight="15" x14ac:dyDescent="0.25"/>
  <cols>
    <col min="2" max="7" width="5.7109375" customWidth="1"/>
    <col min="8" max="8" width="6" customWidth="1"/>
    <col min="9" max="14" width="5.7109375" customWidth="1"/>
    <col min="15" max="15" width="6.42578125" customWidth="1"/>
    <col min="16" max="16" width="6.7109375" customWidth="1"/>
  </cols>
  <sheetData>
    <row r="1" spans="1:16" x14ac:dyDescent="0.25">
      <c r="A1" s="39" t="s">
        <v>31</v>
      </c>
      <c r="B1" s="28" t="s">
        <v>32</v>
      </c>
      <c r="C1" s="42"/>
      <c r="D1" s="42"/>
      <c r="E1" s="42"/>
      <c r="F1" s="42"/>
      <c r="G1" s="42"/>
      <c r="H1" s="42"/>
      <c r="I1" s="29"/>
      <c r="J1" s="45" t="s">
        <v>33</v>
      </c>
      <c r="K1" s="46"/>
      <c r="L1" s="46"/>
      <c r="M1" s="46"/>
      <c r="N1" s="47"/>
      <c r="O1" s="28" t="s">
        <v>52</v>
      </c>
      <c r="P1" s="29"/>
    </row>
    <row r="2" spans="1:16" x14ac:dyDescent="0.25">
      <c r="A2" s="40"/>
      <c r="B2" s="30"/>
      <c r="C2" s="43"/>
      <c r="D2" s="43"/>
      <c r="E2" s="43"/>
      <c r="F2" s="43"/>
      <c r="G2" s="43"/>
      <c r="H2" s="43"/>
      <c r="I2" s="31"/>
      <c r="J2" s="48" t="s">
        <v>34</v>
      </c>
      <c r="K2" s="49"/>
      <c r="L2" s="49"/>
      <c r="M2" s="49"/>
      <c r="N2" s="50"/>
      <c r="O2" s="30"/>
      <c r="P2" s="31"/>
    </row>
    <row r="3" spans="1:16" x14ac:dyDescent="0.25">
      <c r="A3" s="40"/>
      <c r="B3" s="30"/>
      <c r="C3" s="43"/>
      <c r="D3" s="43"/>
      <c r="E3" s="43"/>
      <c r="F3" s="43"/>
      <c r="G3" s="43"/>
      <c r="H3" s="43"/>
      <c r="I3" s="31"/>
      <c r="J3" s="48" t="s">
        <v>35</v>
      </c>
      <c r="K3" s="49"/>
      <c r="L3" s="49"/>
      <c r="M3" s="49"/>
      <c r="N3" s="50"/>
      <c r="O3" s="30"/>
      <c r="P3" s="31"/>
    </row>
    <row r="4" spans="1:16" x14ac:dyDescent="0.25">
      <c r="A4" s="41"/>
      <c r="B4" s="32"/>
      <c r="C4" s="44"/>
      <c r="D4" s="44"/>
      <c r="E4" s="44"/>
      <c r="F4" s="44"/>
      <c r="G4" s="44"/>
      <c r="H4" s="44"/>
      <c r="I4" s="33"/>
      <c r="J4" s="36" t="s">
        <v>51</v>
      </c>
      <c r="K4" s="37"/>
      <c r="L4" s="37"/>
      <c r="M4" s="37"/>
      <c r="N4" s="38"/>
      <c r="O4" s="32"/>
      <c r="P4" s="33"/>
    </row>
    <row r="5" spans="1:16" x14ac:dyDescent="0.25">
      <c r="A5" s="34"/>
      <c r="B5" s="34" t="s">
        <v>36</v>
      </c>
      <c r="C5" s="34" t="s">
        <v>37</v>
      </c>
      <c r="D5" s="34" t="s">
        <v>38</v>
      </c>
      <c r="E5" s="34" t="s">
        <v>39</v>
      </c>
      <c r="F5" s="13" t="s">
        <v>40</v>
      </c>
      <c r="G5" s="13" t="s">
        <v>41</v>
      </c>
      <c r="H5" s="13" t="s">
        <v>40</v>
      </c>
      <c r="I5" s="13" t="s">
        <v>41</v>
      </c>
      <c r="J5" s="13" t="s">
        <v>40</v>
      </c>
      <c r="K5" s="13" t="s">
        <v>40</v>
      </c>
      <c r="L5" s="13" t="s">
        <v>40</v>
      </c>
      <c r="M5" s="13" t="s">
        <v>40</v>
      </c>
      <c r="N5" s="13" t="s">
        <v>41</v>
      </c>
      <c r="O5" s="13" t="s">
        <v>42</v>
      </c>
      <c r="P5" s="34" t="s">
        <v>43</v>
      </c>
    </row>
    <row r="6" spans="1:16" x14ac:dyDescent="0.25">
      <c r="A6" s="35"/>
      <c r="B6" s="35"/>
      <c r="C6" s="35"/>
      <c r="D6" s="35"/>
      <c r="E6" s="35"/>
      <c r="F6" s="14" t="s">
        <v>44</v>
      </c>
      <c r="G6" s="15">
        <v>0.6</v>
      </c>
      <c r="H6" s="14" t="s">
        <v>45</v>
      </c>
      <c r="I6" s="15">
        <v>0.25</v>
      </c>
      <c r="J6" s="14" t="s">
        <v>46</v>
      </c>
      <c r="K6" s="14" t="s">
        <v>47</v>
      </c>
      <c r="L6" s="14" t="s">
        <v>48</v>
      </c>
      <c r="M6" s="14" t="s">
        <v>49</v>
      </c>
      <c r="N6" s="15">
        <v>0.15</v>
      </c>
      <c r="O6" s="15">
        <v>1</v>
      </c>
      <c r="P6" s="35"/>
    </row>
    <row r="7" spans="1:16" x14ac:dyDescent="0.25">
      <c r="A7" s="17" t="s">
        <v>26</v>
      </c>
      <c r="B7" s="19">
        <v>2.5</v>
      </c>
      <c r="C7" s="19">
        <v>4.5</v>
      </c>
      <c r="D7" s="19">
        <v>3</v>
      </c>
      <c r="E7" s="19">
        <v>4.0999999999999996</v>
      </c>
      <c r="F7" s="18"/>
      <c r="G7" s="18"/>
      <c r="H7" s="16"/>
      <c r="I7" s="18"/>
      <c r="J7" s="16" t="s">
        <v>50</v>
      </c>
      <c r="K7" s="16" t="s">
        <v>50</v>
      </c>
      <c r="L7" s="16" t="s">
        <v>50</v>
      </c>
      <c r="M7" s="16" t="s">
        <v>50</v>
      </c>
      <c r="N7" s="16" t="s">
        <v>50</v>
      </c>
      <c r="O7" s="16" t="s">
        <v>50</v>
      </c>
      <c r="P7" s="16" t="s">
        <v>50</v>
      </c>
    </row>
    <row r="8" spans="1:16" x14ac:dyDescent="0.25">
      <c r="A8" s="17" t="s">
        <v>27</v>
      </c>
      <c r="B8" s="19">
        <v>4.5</v>
      </c>
      <c r="C8" s="19">
        <v>5</v>
      </c>
      <c r="D8" s="19">
        <v>3.8</v>
      </c>
      <c r="E8" s="19">
        <v>4.3</v>
      </c>
      <c r="F8" s="18"/>
      <c r="G8" s="18"/>
      <c r="H8" s="16"/>
      <c r="I8" s="18"/>
      <c r="J8" s="16" t="s">
        <v>50</v>
      </c>
      <c r="K8" s="16" t="s">
        <v>50</v>
      </c>
      <c r="L8" s="16" t="s">
        <v>50</v>
      </c>
      <c r="M8" s="16" t="s">
        <v>50</v>
      </c>
      <c r="N8" s="16" t="s">
        <v>50</v>
      </c>
      <c r="O8" s="16" t="s">
        <v>50</v>
      </c>
      <c r="P8" s="16" t="s">
        <v>50</v>
      </c>
    </row>
    <row r="9" spans="1:16" x14ac:dyDescent="0.25">
      <c r="A9" s="17" t="s">
        <v>28</v>
      </c>
      <c r="B9" s="19">
        <v>2.2000000000000002</v>
      </c>
      <c r="C9" s="19">
        <v>3.4</v>
      </c>
      <c r="D9" s="19">
        <v>4</v>
      </c>
      <c r="E9" s="19">
        <v>1.5</v>
      </c>
      <c r="F9" s="18"/>
      <c r="G9" s="18"/>
      <c r="H9" s="16"/>
      <c r="I9" s="18"/>
      <c r="J9" s="16" t="s">
        <v>50</v>
      </c>
      <c r="K9" s="16" t="s">
        <v>50</v>
      </c>
      <c r="L9" s="16" t="s">
        <v>50</v>
      </c>
      <c r="M9" s="16" t="s">
        <v>50</v>
      </c>
      <c r="N9" s="16" t="s">
        <v>50</v>
      </c>
      <c r="O9" s="16" t="s">
        <v>50</v>
      </c>
      <c r="P9" s="16" t="s">
        <v>50</v>
      </c>
    </row>
    <row r="10" spans="1:16" x14ac:dyDescent="0.25">
      <c r="A10" s="17" t="s">
        <v>29</v>
      </c>
      <c r="B10" s="19">
        <v>3.8</v>
      </c>
      <c r="C10" s="19">
        <v>4</v>
      </c>
      <c r="D10" s="19">
        <v>3</v>
      </c>
      <c r="E10" s="19">
        <v>2</v>
      </c>
      <c r="F10" s="18"/>
      <c r="G10" s="18"/>
      <c r="H10" s="18"/>
      <c r="I10" s="18"/>
      <c r="J10" s="16" t="s">
        <v>50</v>
      </c>
      <c r="K10" s="16" t="s">
        <v>50</v>
      </c>
      <c r="L10" s="16" t="s">
        <v>50</v>
      </c>
      <c r="M10" s="16" t="s">
        <v>50</v>
      </c>
      <c r="N10" s="16" t="s">
        <v>50</v>
      </c>
      <c r="O10" s="16" t="s">
        <v>50</v>
      </c>
      <c r="P10" s="16" t="s">
        <v>50</v>
      </c>
    </row>
    <row r="11" spans="1:16" x14ac:dyDescent="0.25">
      <c r="A11" s="17" t="s">
        <v>30</v>
      </c>
      <c r="B11" s="19">
        <v>5</v>
      </c>
      <c r="C11" s="19">
        <v>4.8</v>
      </c>
      <c r="D11" s="19">
        <v>4.3</v>
      </c>
      <c r="E11" s="19">
        <v>4.4000000000000004</v>
      </c>
      <c r="F11" s="18"/>
      <c r="G11" s="18"/>
      <c r="H11" s="20"/>
      <c r="I11" s="18"/>
      <c r="J11" s="16" t="s">
        <v>50</v>
      </c>
      <c r="K11" s="16" t="s">
        <v>50</v>
      </c>
      <c r="L11" s="16" t="s">
        <v>50</v>
      </c>
      <c r="M11" s="16" t="s">
        <v>50</v>
      </c>
      <c r="N11" s="16" t="s">
        <v>50</v>
      </c>
      <c r="O11" s="16" t="s">
        <v>50</v>
      </c>
      <c r="P11" s="16" t="s">
        <v>50</v>
      </c>
    </row>
  </sheetData>
  <mergeCells count="13">
    <mergeCell ref="O1:P4"/>
    <mergeCell ref="P5:P6"/>
    <mergeCell ref="J4:N4"/>
    <mergeCell ref="A5:A6"/>
    <mergeCell ref="B5:B6"/>
    <mergeCell ref="C5:C6"/>
    <mergeCell ref="D5:D6"/>
    <mergeCell ref="E5:E6"/>
    <mergeCell ref="A1:A4"/>
    <mergeCell ref="B1:I4"/>
    <mergeCell ref="J1:N1"/>
    <mergeCell ref="J2:N2"/>
    <mergeCell ref="J3:N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"/>
  <sheetViews>
    <sheetView zoomScale="170" zoomScaleNormal="170" workbookViewId="0">
      <selection activeCell="P7" sqref="P7"/>
    </sheetView>
  </sheetViews>
  <sheetFormatPr baseColWidth="10" defaultRowHeight="15" x14ac:dyDescent="0.25"/>
  <cols>
    <col min="2" max="7" width="5.7109375" customWidth="1"/>
    <col min="8" max="8" width="6" customWidth="1"/>
    <col min="9" max="14" width="5.7109375" customWidth="1"/>
    <col min="15" max="15" width="6.42578125" customWidth="1"/>
    <col min="16" max="16" width="6.7109375" customWidth="1"/>
  </cols>
  <sheetData>
    <row r="1" spans="1:16" x14ac:dyDescent="0.25">
      <c r="A1" s="39" t="s">
        <v>31</v>
      </c>
      <c r="B1" s="28" t="s">
        <v>32</v>
      </c>
      <c r="C1" s="42"/>
      <c r="D1" s="42"/>
      <c r="E1" s="42"/>
      <c r="F1" s="42"/>
      <c r="G1" s="42"/>
      <c r="H1" s="42"/>
      <c r="I1" s="29"/>
      <c r="J1" s="45" t="s">
        <v>33</v>
      </c>
      <c r="K1" s="46"/>
      <c r="L1" s="46"/>
      <c r="M1" s="46"/>
      <c r="N1" s="47"/>
      <c r="O1" s="28" t="s">
        <v>52</v>
      </c>
      <c r="P1" s="29"/>
    </row>
    <row r="2" spans="1:16" x14ac:dyDescent="0.25">
      <c r="A2" s="40"/>
      <c r="B2" s="30"/>
      <c r="C2" s="43"/>
      <c r="D2" s="43"/>
      <c r="E2" s="43"/>
      <c r="F2" s="43"/>
      <c r="G2" s="43"/>
      <c r="H2" s="43"/>
      <c r="I2" s="31"/>
      <c r="J2" s="48" t="s">
        <v>34</v>
      </c>
      <c r="K2" s="49"/>
      <c r="L2" s="49"/>
      <c r="M2" s="49"/>
      <c r="N2" s="50"/>
      <c r="O2" s="30"/>
      <c r="P2" s="31"/>
    </row>
    <row r="3" spans="1:16" x14ac:dyDescent="0.25">
      <c r="A3" s="40"/>
      <c r="B3" s="30"/>
      <c r="C3" s="43"/>
      <c r="D3" s="43"/>
      <c r="E3" s="43"/>
      <c r="F3" s="43"/>
      <c r="G3" s="43"/>
      <c r="H3" s="43"/>
      <c r="I3" s="31"/>
      <c r="J3" s="48" t="s">
        <v>35</v>
      </c>
      <c r="K3" s="49"/>
      <c r="L3" s="49"/>
      <c r="M3" s="49"/>
      <c r="N3" s="50"/>
      <c r="O3" s="30"/>
      <c r="P3" s="31"/>
    </row>
    <row r="4" spans="1:16" x14ac:dyDescent="0.25">
      <c r="A4" s="41"/>
      <c r="B4" s="32"/>
      <c r="C4" s="44"/>
      <c r="D4" s="44"/>
      <c r="E4" s="44"/>
      <c r="F4" s="44"/>
      <c r="G4" s="44"/>
      <c r="H4" s="44"/>
      <c r="I4" s="33"/>
      <c r="J4" s="36" t="s">
        <v>51</v>
      </c>
      <c r="K4" s="37"/>
      <c r="L4" s="37"/>
      <c r="M4" s="37"/>
      <c r="N4" s="38"/>
      <c r="O4" s="32"/>
      <c r="P4" s="33"/>
    </row>
    <row r="5" spans="1:16" x14ac:dyDescent="0.25">
      <c r="A5" s="34"/>
      <c r="B5" s="34" t="s">
        <v>36</v>
      </c>
      <c r="C5" s="34" t="s">
        <v>37</v>
      </c>
      <c r="D5" s="34" t="s">
        <v>38</v>
      </c>
      <c r="E5" s="34" t="s">
        <v>39</v>
      </c>
      <c r="F5" s="13" t="s">
        <v>40</v>
      </c>
      <c r="G5" s="13" t="s">
        <v>41</v>
      </c>
      <c r="H5" s="13" t="s">
        <v>40</v>
      </c>
      <c r="I5" s="13" t="s">
        <v>41</v>
      </c>
      <c r="J5" s="13" t="s">
        <v>40</v>
      </c>
      <c r="K5" s="13" t="s">
        <v>40</v>
      </c>
      <c r="L5" s="13" t="s">
        <v>40</v>
      </c>
      <c r="M5" s="13" t="s">
        <v>40</v>
      </c>
      <c r="N5" s="13" t="s">
        <v>41</v>
      </c>
      <c r="O5" s="13" t="s">
        <v>42</v>
      </c>
      <c r="P5" s="34" t="s">
        <v>43</v>
      </c>
    </row>
    <row r="6" spans="1:16" x14ac:dyDescent="0.25">
      <c r="A6" s="35"/>
      <c r="B6" s="35"/>
      <c r="C6" s="35"/>
      <c r="D6" s="35"/>
      <c r="E6" s="35"/>
      <c r="F6" s="14" t="s">
        <v>44</v>
      </c>
      <c r="G6" s="15">
        <v>0.6</v>
      </c>
      <c r="H6" s="14" t="s">
        <v>45</v>
      </c>
      <c r="I6" s="15">
        <v>0.25</v>
      </c>
      <c r="J6" s="14" t="s">
        <v>46</v>
      </c>
      <c r="K6" s="14" t="s">
        <v>47</v>
      </c>
      <c r="L6" s="14" t="s">
        <v>48</v>
      </c>
      <c r="M6" s="14" t="s">
        <v>49</v>
      </c>
      <c r="N6" s="15">
        <v>0.15</v>
      </c>
      <c r="O6" s="15">
        <v>1</v>
      </c>
      <c r="P6" s="35"/>
    </row>
    <row r="7" spans="1:16" x14ac:dyDescent="0.25">
      <c r="A7" s="17" t="s">
        <v>26</v>
      </c>
      <c r="B7" s="19">
        <v>2.5</v>
      </c>
      <c r="C7" s="19">
        <v>4.5</v>
      </c>
      <c r="D7" s="19">
        <v>3</v>
      </c>
      <c r="E7" s="19">
        <v>4.0999999999999996</v>
      </c>
      <c r="F7" s="22">
        <f>AVERAGE(B7:E7)</f>
        <v>3.5249999999999999</v>
      </c>
      <c r="G7" s="22">
        <f>F7*$G$6</f>
        <v>2.1149999999999998</v>
      </c>
      <c r="H7" s="19">
        <v>4</v>
      </c>
      <c r="I7" s="22">
        <f>H7*$I$6</f>
        <v>1</v>
      </c>
      <c r="J7" s="19">
        <v>4</v>
      </c>
      <c r="K7" s="19">
        <v>4.5</v>
      </c>
      <c r="L7" s="19">
        <v>3.5</v>
      </c>
      <c r="M7" s="22">
        <f>AVERAGE(J7:L7)</f>
        <v>4</v>
      </c>
      <c r="N7" s="24">
        <f>M7*$N$6</f>
        <v>0.6</v>
      </c>
      <c r="O7" s="24">
        <f>G7+I7+N7</f>
        <v>3.7149999999999999</v>
      </c>
      <c r="P7" s="16" t="s">
        <v>50</v>
      </c>
    </row>
    <row r="8" spans="1:16" x14ac:dyDescent="0.25">
      <c r="A8" s="17" t="s">
        <v>27</v>
      </c>
      <c r="B8" s="19">
        <v>4.5</v>
      </c>
      <c r="C8" s="19">
        <v>5</v>
      </c>
      <c r="D8" s="19">
        <v>3.8</v>
      </c>
      <c r="E8" s="19">
        <v>4.3</v>
      </c>
      <c r="F8" s="22">
        <f t="shared" ref="F8:F11" si="0">AVERAGE(B8:E8)</f>
        <v>4.4000000000000004</v>
      </c>
      <c r="G8" s="22">
        <f t="shared" ref="G8:G11" si="1">F8*$G$6</f>
        <v>2.64</v>
      </c>
      <c r="H8" s="19">
        <v>3.5</v>
      </c>
      <c r="I8" s="22">
        <f t="shared" ref="I8:I11" si="2">H8*$I$6</f>
        <v>0.875</v>
      </c>
      <c r="J8" s="19">
        <v>3.5</v>
      </c>
      <c r="K8" s="19">
        <v>3.8</v>
      </c>
      <c r="L8" s="19">
        <v>4.0999999999999996</v>
      </c>
      <c r="M8" s="22">
        <f t="shared" ref="M8:M11" si="3">AVERAGE(J8:L8)</f>
        <v>3.7999999999999994</v>
      </c>
      <c r="N8" s="24">
        <f t="shared" ref="N8:N11" si="4">M8*$N$6</f>
        <v>0.56999999999999984</v>
      </c>
      <c r="O8" s="24">
        <f t="shared" ref="O8:O11" si="5">G8+I8+N8</f>
        <v>4.085</v>
      </c>
      <c r="P8" s="16" t="s">
        <v>50</v>
      </c>
    </row>
    <row r="9" spans="1:16" x14ac:dyDescent="0.25">
      <c r="A9" s="17" t="s">
        <v>28</v>
      </c>
      <c r="B9" s="19">
        <v>2.2000000000000002</v>
      </c>
      <c r="C9" s="19">
        <v>3.4</v>
      </c>
      <c r="D9" s="19">
        <v>4</v>
      </c>
      <c r="E9" s="19">
        <v>1.5</v>
      </c>
      <c r="F9" s="22">
        <f t="shared" si="0"/>
        <v>2.7749999999999999</v>
      </c>
      <c r="G9" s="22">
        <f t="shared" si="1"/>
        <v>1.6649999999999998</v>
      </c>
      <c r="H9" s="19">
        <v>2.1</v>
      </c>
      <c r="I9" s="22">
        <f t="shared" si="2"/>
        <v>0.52500000000000002</v>
      </c>
      <c r="J9" s="19">
        <v>3.8</v>
      </c>
      <c r="K9" s="19">
        <v>3.2</v>
      </c>
      <c r="L9" s="19">
        <v>3.3</v>
      </c>
      <c r="M9" s="22">
        <f t="shared" si="3"/>
        <v>3.4333333333333336</v>
      </c>
      <c r="N9" s="24">
        <f t="shared" si="4"/>
        <v>0.51500000000000001</v>
      </c>
      <c r="O9" s="24">
        <f t="shared" si="5"/>
        <v>2.7050000000000001</v>
      </c>
      <c r="P9" s="16" t="s">
        <v>50</v>
      </c>
    </row>
    <row r="10" spans="1:16" x14ac:dyDescent="0.25">
      <c r="A10" s="17" t="s">
        <v>29</v>
      </c>
      <c r="B10" s="19">
        <v>3.8</v>
      </c>
      <c r="C10" s="19">
        <v>4</v>
      </c>
      <c r="D10" s="19">
        <v>3</v>
      </c>
      <c r="E10" s="19">
        <v>2</v>
      </c>
      <c r="F10" s="22">
        <f t="shared" si="0"/>
        <v>3.2</v>
      </c>
      <c r="G10" s="22">
        <f t="shared" si="1"/>
        <v>1.92</v>
      </c>
      <c r="H10" s="19">
        <v>2.8</v>
      </c>
      <c r="I10" s="22">
        <f t="shared" si="2"/>
        <v>0.7</v>
      </c>
      <c r="J10" s="19">
        <v>3.5</v>
      </c>
      <c r="K10" s="19">
        <v>3.8</v>
      </c>
      <c r="L10" s="19">
        <v>4</v>
      </c>
      <c r="M10" s="22">
        <f t="shared" si="3"/>
        <v>3.7666666666666671</v>
      </c>
      <c r="N10" s="24">
        <f t="shared" si="4"/>
        <v>0.56500000000000006</v>
      </c>
      <c r="O10" s="24">
        <f t="shared" si="5"/>
        <v>3.1850000000000001</v>
      </c>
      <c r="P10" s="16" t="s">
        <v>50</v>
      </c>
    </row>
    <row r="11" spans="1:16" x14ac:dyDescent="0.25">
      <c r="A11" s="17" t="s">
        <v>30</v>
      </c>
      <c r="B11" s="19">
        <v>5</v>
      </c>
      <c r="C11" s="19">
        <v>4.8</v>
      </c>
      <c r="D11" s="19">
        <v>4.3</v>
      </c>
      <c r="E11" s="19">
        <v>4.4000000000000004</v>
      </c>
      <c r="F11" s="22">
        <f t="shared" si="0"/>
        <v>4.625</v>
      </c>
      <c r="G11" s="22">
        <f t="shared" si="1"/>
        <v>2.7749999999999999</v>
      </c>
      <c r="H11" s="23">
        <v>4.5</v>
      </c>
      <c r="I11" s="22">
        <f t="shared" si="2"/>
        <v>1.125</v>
      </c>
      <c r="J11" s="19">
        <v>4.5</v>
      </c>
      <c r="K11" s="19">
        <v>4.5</v>
      </c>
      <c r="L11" s="19">
        <v>4.5</v>
      </c>
      <c r="M11" s="22">
        <f t="shared" si="3"/>
        <v>4.5</v>
      </c>
      <c r="N11" s="24">
        <f t="shared" si="4"/>
        <v>0.67499999999999993</v>
      </c>
      <c r="O11" s="24">
        <f t="shared" si="5"/>
        <v>4.5750000000000002</v>
      </c>
      <c r="P11" s="16" t="s">
        <v>50</v>
      </c>
    </row>
  </sheetData>
  <mergeCells count="13">
    <mergeCell ref="P5:P6"/>
    <mergeCell ref="A1:A4"/>
    <mergeCell ref="B1:I4"/>
    <mergeCell ref="J1:N1"/>
    <mergeCell ref="O1:P4"/>
    <mergeCell ref="J2:N2"/>
    <mergeCell ref="J3:N3"/>
    <mergeCell ref="J4:N4"/>
    <mergeCell ref="A5:A6"/>
    <mergeCell ref="B5:B6"/>
    <mergeCell ref="C5:C6"/>
    <mergeCell ref="D5:D6"/>
    <mergeCell ref="E5:E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Datos personales</vt:lpstr>
      <vt:lpstr>Pruebas</vt:lpstr>
      <vt:lpstr>Factura</vt:lpstr>
      <vt:lpstr>Nomina</vt:lpstr>
      <vt:lpstr>Tablas</vt:lpstr>
      <vt:lpstr>Notas</vt:lpstr>
      <vt:lpstr>Notas (2)</vt:lpstr>
    </vt:vector>
  </TitlesOfParts>
  <Company>Comfenalco Antioquia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profesor</dc:creator>
  <cp:lastModifiedBy>Usuario Estudiantes</cp:lastModifiedBy>
  <dcterms:created xsi:type="dcterms:W3CDTF">2012-09-24T18:16:48Z</dcterms:created>
  <dcterms:modified xsi:type="dcterms:W3CDTF">2012-10-08T20:49:22Z</dcterms:modified>
</cp:coreProperties>
</file>